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45" windowWidth="22440" windowHeight="903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20" i="1" l="1"/>
  <c r="C17" i="1" l="1"/>
  <c r="C19" i="1"/>
  <c r="C18" i="1"/>
  <c r="K21" i="1"/>
  <c r="G22" i="1" l="1"/>
  <c r="I22" i="1"/>
  <c r="E21" i="1"/>
  <c r="F21" i="1"/>
  <c r="E22" i="1" l="1"/>
  <c r="K22" i="1" l="1"/>
  <c r="C22" i="1" l="1"/>
  <c r="M22" i="1" s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<sst xmlns="http://schemas.openxmlformats.org/spreadsheetml/2006/main" count="38" uniqueCount="29">
  <si>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</si>
  <si>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</si>
  <si>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</si>
  <si>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</si>
  <si>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</si>
  <si>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</si>
  <si>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</si>
  <si>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</si>
  <si>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</si>
  <si>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</si>
  <si>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</si>
  <si>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</si>
  <si>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</si>
  <si>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</si>
  <si>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</si>
  <si>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</si>
  <si>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</si>
  <si>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</si>
  <si>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2018 году
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</si>
  <si>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</si>
  <si>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</si>
  <si>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Сергиев Посад и проездов к ним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</si>
  <si>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_______________ №_________                                                             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2018 году </t>
  </si>
  <si>
    <t>за счет средств бюджета Московской области</t>
  </si>
  <si>
    <t>за счет средств городского поселения Сергиев Посад</t>
  </si>
  <si>
    <r>
  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многоквартирных домов городского поселения и проездов к ним</t>
    </r>
    <r>
      <rPr>
        <sz val="9"/>
        <color rgb="FFFF0000"/>
        <rFont val="Times New Roman"/>
        <family val="1"/>
        <charset val="204"/>
      </rPr>
      <t xml:space="preserve"> </t>
    </r>
  </si>
  <si>
    <t>за счет средств бюджета Московской области, включая средства федерального бюджета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</si>
  <si>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значения, в том числе замене и установке остановочных павильонов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</si>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</sst>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activeCell="I22" sqref="I22:J22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8" width="26.28515625" customWidth="1"/>
    <col min="9" max="9" width="24.42578125" customWidth="1"/>
    <col min="10" max="10" width="24.7109375" customWidth="1"/>
    <col min="11" max="11" width="20.5703125" customWidth="1"/>
    <col min="12" max="12" width="18.140625" customWidth="1"/>
    <col min="13" max="13" width="17.140625" customWidth="1"/>
  </cols>
  <sheetData>
    <row r="1" spans="1:13" ht="199.5" customHeight="1" x14ac:dyDescent="0.2">
      <c r="A1" s="1"/>
      <c r="B1" s="1"/>
      <c r="C1" s="1"/>
      <c r="D1" s="1"/>
      <c r="E1" s="1"/>
      <c r="F1" s="1"/>
      <c r="G1" s="1"/>
      <c r="H1" s="1"/>
      <c r="I1" s="17"/>
      <c r="J1" s="38" t="s">
        <v>22</v>
      </c>
      <c r="K1" s="38"/>
      <c r="L1" s="38"/>
      <c r="M1" s="38"/>
    </row>
    <row r="2" spans="1:13" ht="6" customHeight="1" x14ac:dyDescent="0.2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 x14ac:dyDescent="0.2">
      <c r="A3" s="38" t="s">
        <v>18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 x14ac:dyDescent="0.2">
      <c r="A6" s="45" t="s">
        <v>0</v>
      </c>
      <c r="B6" s="45" t="s">
        <v>1</v>
      </c>
      <c r="C6" s="45" t="s">
        <v>2</v>
      </c>
      <c r="D6" s="45" t="s">
        <v>3</v>
      </c>
      <c r="E6" s="22" t="s">
        <v>27</v>
      </c>
      <c r="F6" s="23"/>
      <c r="G6" s="22" t="s">
        <v>28</v>
      </c>
      <c r="H6" s="23"/>
      <c r="I6" s="22" t="s">
        <v>25</v>
      </c>
      <c r="J6" s="23"/>
      <c r="K6" s="24" t="s">
        <v>21</v>
      </c>
      <c r="L6" s="25"/>
      <c r="M6" s="28" t="s">
        <v>19</v>
      </c>
    </row>
    <row r="7" spans="1:13" ht="48" x14ac:dyDescent="0.2">
      <c r="A7" s="46"/>
      <c r="B7" s="46"/>
      <c r="C7" s="46"/>
      <c r="D7" s="46"/>
      <c r="E7" s="2" t="s">
        <v>23</v>
      </c>
      <c r="F7" s="2" t="s">
        <v>24</v>
      </c>
      <c r="G7" s="2" t="s">
        <v>23</v>
      </c>
      <c r="H7" s="2" t="s">
        <v>24</v>
      </c>
      <c r="I7" s="19" t="s">
        <v>26</v>
      </c>
      <c r="J7" s="2" t="s">
        <v>24</v>
      </c>
      <c r="K7" s="26"/>
      <c r="L7" s="27"/>
      <c r="M7" s="29"/>
    </row>
    <row r="8" spans="1:13" ht="12.75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 x14ac:dyDescent="0.2">
      <c r="A9" s="3">
        <v>1</v>
      </c>
      <c r="B9" s="4" t="s">
        <v>4</v>
      </c>
      <c r="C9" s="15">
        <v>0</v>
      </c>
      <c r="D9" s="42" t="s">
        <v>20</v>
      </c>
      <c r="E9" s="32" t="s">
        <v>17</v>
      </c>
      <c r="F9" s="35" t="s">
        <v>17</v>
      </c>
      <c r="G9" s="32" t="s">
        <v>17</v>
      </c>
      <c r="H9" s="35" t="s">
        <v>17</v>
      </c>
      <c r="I9" s="32" t="s">
        <v>17</v>
      </c>
      <c r="J9" s="32" t="s">
        <v>17</v>
      </c>
      <c r="K9" s="35" t="s">
        <v>17</v>
      </c>
      <c r="L9" s="16">
        <v>0</v>
      </c>
      <c r="M9" s="39"/>
    </row>
    <row r="10" spans="1:13" ht="15.75" x14ac:dyDescent="0.2">
      <c r="A10" s="3">
        <v>2</v>
      </c>
      <c r="B10" s="4" t="s">
        <v>5</v>
      </c>
      <c r="C10" s="15">
        <v>11500000</v>
      </c>
      <c r="D10" s="43"/>
      <c r="E10" s="33"/>
      <c r="F10" s="36"/>
      <c r="G10" s="33"/>
      <c r="H10" s="36"/>
      <c r="I10" s="33"/>
      <c r="J10" s="33"/>
      <c r="K10" s="36"/>
      <c r="L10" s="16">
        <v>0</v>
      </c>
      <c r="M10" s="40"/>
    </row>
    <row r="11" spans="1:13" ht="15.75" x14ac:dyDescent="0.2">
      <c r="A11" s="3">
        <v>3</v>
      </c>
      <c r="B11" s="4" t="s">
        <v>6</v>
      </c>
      <c r="C11" s="15">
        <v>11800000</v>
      </c>
      <c r="D11" s="43"/>
      <c r="E11" s="33"/>
      <c r="F11" s="36"/>
      <c r="G11" s="33"/>
      <c r="H11" s="36"/>
      <c r="I11" s="33"/>
      <c r="J11" s="33"/>
      <c r="K11" s="36"/>
      <c r="L11" s="16">
        <v>0</v>
      </c>
      <c r="M11" s="40"/>
    </row>
    <row r="12" spans="1:13" ht="15.75" x14ac:dyDescent="0.2">
      <c r="A12" s="3">
        <v>4</v>
      </c>
      <c r="B12" s="4" t="s">
        <v>7</v>
      </c>
      <c r="C12" s="15">
        <v>5000000</v>
      </c>
      <c r="D12" s="43"/>
      <c r="E12" s="33"/>
      <c r="F12" s="36"/>
      <c r="G12" s="33"/>
      <c r="H12" s="36"/>
      <c r="I12" s="33"/>
      <c r="J12" s="33"/>
      <c r="K12" s="36"/>
      <c r="L12" s="16">
        <v>0</v>
      </c>
      <c r="M12" s="40"/>
    </row>
    <row r="13" spans="1:13" ht="15.75" x14ac:dyDescent="0.2">
      <c r="A13" s="3">
        <v>5</v>
      </c>
      <c r="B13" s="4" t="s">
        <v>8</v>
      </c>
      <c r="C13" s="15">
        <v>8000000</v>
      </c>
      <c r="D13" s="43"/>
      <c r="E13" s="33"/>
      <c r="F13" s="36"/>
      <c r="G13" s="33"/>
      <c r="H13" s="36"/>
      <c r="I13" s="33"/>
      <c r="J13" s="33"/>
      <c r="K13" s="36"/>
      <c r="L13" s="16">
        <v>0</v>
      </c>
      <c r="M13" s="40"/>
    </row>
    <row r="14" spans="1:13" ht="15.75" x14ac:dyDescent="0.2">
      <c r="A14" s="3">
        <v>6</v>
      </c>
      <c r="B14" s="4" t="s">
        <v>9</v>
      </c>
      <c r="C14" s="15">
        <v>5500000</v>
      </c>
      <c r="D14" s="43"/>
      <c r="E14" s="33"/>
      <c r="F14" s="36"/>
      <c r="G14" s="33"/>
      <c r="H14" s="36"/>
      <c r="I14" s="33"/>
      <c r="J14" s="33"/>
      <c r="K14" s="36"/>
      <c r="L14" s="16">
        <v>0</v>
      </c>
      <c r="M14" s="40"/>
    </row>
    <row r="15" spans="1:13" ht="15.75" x14ac:dyDescent="0.2">
      <c r="A15" s="3">
        <v>7</v>
      </c>
      <c r="B15" s="4" t="s">
        <v>10</v>
      </c>
      <c r="C15" s="15">
        <v>4100000</v>
      </c>
      <c r="D15" s="43"/>
      <c r="E15" s="33"/>
      <c r="F15" s="36"/>
      <c r="G15" s="33"/>
      <c r="H15" s="36"/>
      <c r="I15" s="33"/>
      <c r="J15" s="33"/>
      <c r="K15" s="36"/>
      <c r="L15" s="16">
        <v>3700000</v>
      </c>
      <c r="M15" s="40"/>
    </row>
    <row r="16" spans="1:13" ht="15.75" x14ac:dyDescent="0.2">
      <c r="A16" s="3">
        <v>8</v>
      </c>
      <c r="B16" s="4" t="s">
        <v>11</v>
      </c>
      <c r="C16" s="15">
        <v>0</v>
      </c>
      <c r="D16" s="43"/>
      <c r="E16" s="33"/>
      <c r="F16" s="36"/>
      <c r="G16" s="33"/>
      <c r="H16" s="36"/>
      <c r="I16" s="33"/>
      <c r="J16" s="33"/>
      <c r="K16" s="36"/>
      <c r="L16" s="16">
        <v>0</v>
      </c>
      <c r="M16" s="40"/>
    </row>
    <row r="17" spans="1:13" ht="15.75" x14ac:dyDescent="0.2">
      <c r="A17" s="3">
        <v>9</v>
      </c>
      <c r="B17" s="4" t="s">
        <v>12</v>
      </c>
      <c r="C17" s="15">
        <f>2282525+1318300+5000000</f>
        <v>8600825</v>
      </c>
      <c r="D17" s="43"/>
      <c r="E17" s="33"/>
      <c r="F17" s="36"/>
      <c r="G17" s="33"/>
      <c r="H17" s="36"/>
      <c r="I17" s="33"/>
      <c r="J17" s="33"/>
      <c r="K17" s="36"/>
      <c r="L17" s="16">
        <v>0</v>
      </c>
      <c r="M17" s="40"/>
    </row>
    <row r="18" spans="1:13" ht="15.75" x14ac:dyDescent="0.2">
      <c r="A18" s="3">
        <v>10</v>
      </c>
      <c r="B18" s="4" t="s">
        <v>13</v>
      </c>
      <c r="C18" s="15">
        <f>2282525+1000000+1554100</f>
        <v>4836625</v>
      </c>
      <c r="D18" s="43"/>
      <c r="E18" s="33"/>
      <c r="F18" s="36"/>
      <c r="G18" s="33"/>
      <c r="H18" s="36"/>
      <c r="I18" s="33"/>
      <c r="J18" s="33"/>
      <c r="K18" s="36"/>
      <c r="L18" s="16">
        <v>0</v>
      </c>
      <c r="M18" s="40"/>
    </row>
    <row r="19" spans="1:13" ht="15.75" x14ac:dyDescent="0.2">
      <c r="A19" s="3">
        <v>11</v>
      </c>
      <c r="B19" s="4" t="s">
        <v>14</v>
      </c>
      <c r="C19" s="15">
        <f>2282525+1000000+1554100</f>
        <v>4836625</v>
      </c>
      <c r="D19" s="43"/>
      <c r="E19" s="33"/>
      <c r="F19" s="36"/>
      <c r="G19" s="33"/>
      <c r="H19" s="36"/>
      <c r="I19" s="33"/>
      <c r="J19" s="33"/>
      <c r="K19" s="36"/>
      <c r="L19" s="16">
        <v>0</v>
      </c>
      <c r="M19" s="40"/>
    </row>
    <row r="20" spans="1:13" ht="15.75" x14ac:dyDescent="0.2">
      <c r="A20" s="3">
        <v>12</v>
      </c>
      <c r="B20" s="4" t="s">
        <v>15</v>
      </c>
      <c r="C20" s="15">
        <f>2282525+1554100+50000</f>
        <v>3886625</v>
      </c>
      <c r="D20" s="44"/>
      <c r="E20" s="34"/>
      <c r="F20" s="37"/>
      <c r="G20" s="34"/>
      <c r="H20" s="37"/>
      <c r="I20" s="34"/>
      <c r="J20" s="34"/>
      <c r="K20" s="37"/>
      <c r="L20" s="16">
        <v>0</v>
      </c>
      <c r="M20" s="41"/>
    </row>
    <row r="21" spans="1:13" ht="15.75" x14ac:dyDescent="0.25">
      <c r="A21" s="3"/>
      <c r="B21" s="4"/>
      <c r="C21" s="11"/>
      <c r="D21" s="9"/>
      <c r="E21" s="14">
        <f>6794000+1514000</f>
        <v>8308000</v>
      </c>
      <c r="F21" s="14">
        <f>431200+80000</f>
        <v>511200</v>
      </c>
      <c r="G21" s="14">
        <v>73604000</v>
      </c>
      <c r="H21" s="14">
        <v>743900</v>
      </c>
      <c r="I21" s="12">
        <v>15052200</v>
      </c>
      <c r="J21" s="14">
        <v>5565800</v>
      </c>
      <c r="K21" s="7">
        <f>12034200-L21+12310000+1370000+300000+339400</f>
        <v>22653600</v>
      </c>
      <c r="L21" s="7">
        <v>3700000</v>
      </c>
      <c r="M21" s="8"/>
    </row>
    <row r="22" spans="1:13" ht="15.75" x14ac:dyDescent="0.25">
      <c r="A22" s="5"/>
      <c r="B22" s="5" t="s">
        <v>16</v>
      </c>
      <c r="C22" s="13">
        <f>SUM(C9:C20)</f>
        <v>68060700</v>
      </c>
      <c r="D22" s="14">
        <v>16008600</v>
      </c>
      <c r="E22" s="20">
        <f>E21+F21</f>
        <v>8819200</v>
      </c>
      <c r="F22" s="21"/>
      <c r="G22" s="20">
        <f>SUM(G21:H21)</f>
        <v>74347900</v>
      </c>
      <c r="H22" s="21"/>
      <c r="I22" s="30">
        <f>I21+J21</f>
        <v>20618000</v>
      </c>
      <c r="J22" s="31"/>
      <c r="K22" s="30">
        <f>SUM(K21:L21)</f>
        <v>26353600</v>
      </c>
      <c r="L22" s="31"/>
      <c r="M22" s="12">
        <f>SUM(C22:L22)</f>
        <v>214208000</v>
      </c>
    </row>
    <row r="23" spans="1:13" x14ac:dyDescent="0.2">
      <c r="D23" s="18"/>
      <c r="I23" s="18"/>
    </row>
    <row r="24" spans="1:13" x14ac:dyDescent="0.2">
      <c r="I24" s="18"/>
    </row>
    <row r="25" spans="1:13" x14ac:dyDescent="0.2">
      <c r="I25" s="18"/>
    </row>
    <row r="29" spans="1:13" x14ac:dyDescent="0.2">
      <c r="E29" s="18"/>
    </row>
  </sheetData>
  <mergeCells count="24"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  <mergeCell ref="E22:F22"/>
    <mergeCell ref="I6:J6"/>
    <mergeCell ref="K6:L7"/>
    <mergeCell ref="M6:M7"/>
    <mergeCell ref="I22:J22"/>
    <mergeCell ref="G9:G20"/>
    <mergeCell ref="H9:H20"/>
    <mergeCell ref="G22:H22"/>
  </mergeCells>
  <pageMargins left="0.23622047244094491" right="0.23622047244094491" top="1.3779527559055118" bottom="0.74803149606299213" header="0.31496062992125984" footer="0.31496062992125984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Бахирева</cp:lastModifiedBy>
  <cp:lastPrinted>2018-10-03T08:29:16Z</cp:lastPrinted>
  <dcterms:created xsi:type="dcterms:W3CDTF">2018-02-06T10:26:05Z</dcterms:created>
  <dcterms:modified xsi:type="dcterms:W3CDTF">2018-10-08T12:21:16Z</dcterms:modified>
</cp:coreProperties>
</file>